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Vartotojas\Desktop\NAUJA VPS 3-4 kvietimai\"/>
    </mc:Choice>
  </mc:AlternateContent>
  <xr:revisionPtr revIDLastSave="0" documentId="13_ncr:1_{F27712B0-411D-4AA6-B937-F3FE23723BB8}" xr6:coauthVersionLast="47" xr6:coauthVersionMax="47" xr10:uidLastSave="{00000000-0000-0000-0000-000000000000}"/>
  <bookViews>
    <workbookView xWindow="-120" yWindow="-120" windowWidth="29040" windowHeight="15840" firstSheet="3" activeTab="12"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<sst xmlns="http://schemas.openxmlformats.org/spreadsheetml/2006/main" count="1763" uniqueCount="1053">
  <si>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</si>
  <si>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</si>
  <si>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</si>
  <si>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</si>
  <si>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</si>
  <si>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</si>
  <si>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</si>
  <si>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</si>
  <si>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</si>
  <si>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</si>
  <si>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</si>
  <si>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</si>
  <si>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</si>
  <si>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</si>
  <si>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</si>
  <si>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</si>
  <si>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</si>
  <si>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</si>
  <si>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</si>
  <si>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</si>
  <si>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</si>
  <si>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</si>
  <si>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</si>
  <si>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</si>
  <si>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</si>
  <si>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</si>
  <si>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</si>
  <si>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</si>
  <si>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</si>
  <si>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</si>
  <si>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</si>
  <si>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</si>
  <si>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</si>
  <si>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</si>
  <si>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</si>
  <si>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</si>
  <si>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</si>
  <si>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</si>
  <si>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</si>
  <si>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</si>
  <si>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</si>
  <si>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</si>
  <si>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</si>
  <si>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</si>
  <si>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</si>
  <si>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</si>
  <si>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</si>
  <si>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</si>
  <si>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</si>
  <si>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</si>
  <si>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</si>
  <si>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</si>
  <si>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</si>
  <si>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</si>
  <si>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</si>
  <si>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</si>
  <si>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</si>
  <si>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</si>
  <si>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</si>
  <si>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</si>
  <si>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</si>
  <si>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</si>
  <si>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</si>
  <si>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</si>
  <si>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</si>
  <si>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</si>
  <si>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</si>
  <si>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</si>
  <si>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</si>
  <si>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</si>
  <si>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</si>
  <si>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</si>
  <si>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</si>
  <si>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</si>
  <si>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</si>
  <si>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</si>
  <si>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</si>
  <si>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</si>
  <si>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</si>
  <si>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</si>
  <si>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</si>
  <si>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</si>
  <si>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</si>
  <si>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</si>
  <si>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</si>
  <si>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</si>
  <si>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</si>
  <si>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</si>
  <si>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</si>
  <si>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</si>
  <si>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</si>
  <si>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</si>
  <si>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</si>
  <si>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</si>
  <si>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</si>
  <si>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</si>
  <si>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</si>
  <si>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</si>
  <si>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</si>
  <si>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</si>
  <si>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</si>
  <si>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</si>
  <si>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</si>
  <si>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</si>
  <si>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</si>
  <si>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</si>
  <si>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</si>
  <si>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</si>
  <si>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</si>
  <si>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</si>
  <si>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</si>
  <si>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</si>
  <si>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</si>
  <si>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</si>
  <si>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</si>
  <si>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</si>
  <si>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</si>
  <si>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</si>
  <si>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</si>
  <si>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</si>
  <si>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</si>
  <si>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</si>
  <si>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</si>
  <si>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</si>
  <si>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</si>
  <si>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</si>
  <si>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</si>
  <si>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</si>
  <si>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</si>
  <si>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</si>
  <si>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</si>
  <si>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</si>
  <si>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</si>
  <si>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</si>
  <si>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</si>
  <si>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</si>
  <si>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</si>
  <si>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</si>
  <si>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</si>
  <si>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</si>
  <si>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</si>
  <si>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</si>
  <si>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</si>
  <si>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</si>
  <si>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</si>
  <si>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</si>
  <si>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</si>
  <si>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</si>
  <si>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</si>
  <si>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</si>
  <si>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</si>
  <si>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</si>
  <si>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</si>
  <si>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</si>
  <si>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</si>
  <si>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</si>
  <si>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</si>
  <si>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</si>
  <si>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</si>
  <si>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</si>
  <si>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</si>
  <si>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</si>
  <si>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</si>
  <si>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</si>
  <si>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</si>
  <si>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</si>
  <si>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</si>
  <si>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</si>
  <si>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</si>
  <si>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</si>
  <si>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</si>
  <si>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</si>
  <si>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</si>
  <si>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</si>
  <si>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</si>
  <si>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</si>
  <si>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</si>
  <si>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</si>
  <si>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</si>
  <si>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</si>
  <si>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</si>
  <si>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</si>
  <si>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</si>
  <si>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</si>
  <si>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</si>
  <si>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</si>
  <si>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</si>
  <si>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</si>
  <si>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</si>
  <si>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</si>
  <si>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</si>
  <si>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</si>
  <si>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</si>
  <si>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</si>
  <si>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</si>
  <si>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</si>
  <si>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</si>
  <si>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</si>
  <si>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</si>
  <si>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</si>
  <si>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</si>
  <si>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</si>
  <si>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</si>
  <si>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</si>
  <si>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</si>
  <si>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</si>
  <si>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</si>
  <si>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</si>
  <si>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</si>
  <si>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</si>
  <si>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</si>
  <si>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</si>
  <si>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</si>
  <si>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</si>
  <si>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</si>
  <si>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</si>
  <si>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</si>
  <si>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</si>
  <si>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</si>
  <si>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</si>
  <si>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</si>
  <si>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</si>
  <si>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</si>
  <si>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</si>
  <si>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</si>
  <si>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</si>
  <si>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</si>
  <si>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</si>
  <si>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</si>
  <si>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</si>
  <si>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</si>
  <si>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</si>
  <si>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</si>
  <si>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</si>
  <si>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</si>
  <si>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</si>
  <si>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</si>
  <si>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</si>
  <si>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</si>
  <si>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</si>
  <si>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</si>
  <si>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</si>
  <si>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</si>
  <si>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</si>
  <si>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</si>
  <si>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</si>
  <si>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</si>
  <si>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</si>
  <si>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</si>
  <si>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</si>
  <si>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</si>
  <si>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</si>
  <si>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</si>
  <si>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</si>
  <si>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</si>
  <si>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</si>
  <si>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</si>
  <si>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</si>
  <si>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</si>
  <si>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</si>
  <si>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</si>
  <si>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</si>
  <si>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</si>
  <si>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</si>
  <si>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</si>
  <si>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</si>
  <si>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</si>
  <si>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</si>
  <si>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</si>
  <si>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</si>
  <si>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</si>
  <si>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</si>
  <si>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</si>
  <si>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</si>
  <si>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</si>
  <si>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</si>
  <si>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</si>
  <si>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</si>
  <si>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</si>
  <si>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</si>
  <si>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</si>
  <si>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</si>
  <si>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</si>
  <si>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</si>
  <si>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</si>
  <si>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</si>
  <si>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</si>
  <si>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</si>
  <si>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</si>
  <si>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</si>
  <si>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</si>
  <si>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</si>
  <si>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</si>
  <si>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</si>
  <si>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</si>
  <si>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</si>
  <si>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</si>
  <si>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</si>
  <si>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</si>
  <si>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</si>
  <si>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</si>
  <si>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</si>
  <si>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</si>
  <si>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</si>
  <si>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</si>
  <si>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</si>
  <si>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</si>
  <si>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</si>
  <si>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</si>
  <si>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</si>
  <si>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</si>
  <si>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</si>
  <si>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</si>
  <si>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</si>
  <si>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</si>
  <si>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</si>
  <si>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</si>
  <si>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</si>
  <si>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</si>
  <si>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</si>
  <si>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</si>
  <si>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</si>
  <si>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</si>
  <si>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</si>
  <si>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</si>
  <si>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</si>
  <si>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</si>
  <si>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</si>
  <si>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</si>
  <si>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</si>
  <si>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</si>
  <si>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</si>
  <si>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</si>
  <si>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</si>
  <si>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</si>
  <si>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</si>
  <si>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</si>
  <si>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</si>
  <si>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</si>
  <si>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</si>
  <si>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</si>
  <si>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</si>
  <si>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</si>
  <si>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</si>
  <si>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</si>
  <si>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</si>
  <si>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</si>
  <si>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</si>
  <si>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</si>
  <si>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</si>
  <si>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</si>
  <si>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</si>
  <si>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</si>
  <si>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</si>
  <si>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</si>
  <si>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</si>
  <si>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</si>
  <si>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</si>
  <si>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</si>
  <si>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</si>
  <si>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</si>
  <si>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</si>
  <si>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</si>
  <si>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</si>
  <si>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</si>
  <si>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</si>
  <si>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</si>
  <si>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</si>
  <si>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</si>
  <si>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</si>
  <si>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</si>
  <si>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</si>
  <si>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</si>
  <si>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</si>
  <si>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</si>
  <si>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</si>
  <si>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</si>
  <si>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</si>
  <si>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</si>
  <si>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</si>
  <si>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</si>
  <si>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</si>
  <si>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</si>
  <si>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</si>
  <si>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</si>
  <si>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</si>
  <si>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</si>
  <si>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</si>
  <si>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</si>
  <si>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</si>
  <si>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</si>
  <si>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</si>
  <si>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</si>
  <si>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</si>
  <si>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</si>
  <si>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</si>
  <si>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</si>
  <si>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</si>
  <si>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</si>
  <si>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</si>
  <si>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</si>
  <si>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</si>
  <si>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</si>
  <si>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</si>
  <si>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</si>
  <si>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</si>
  <si>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</si>
  <si>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</si>
  <si>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</si>
  <si>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</si>
  <si>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</si>
  <si>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</si>
  <si>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</si>
  <si>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</si>
  <si>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</si>
  <si>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</si>
  <si>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</si>
  <si>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</si>
  <si>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</si>
  <si>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</si>
  <si>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</si>
  <si>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</si>
  <si>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</si>
  <si>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</si>
  <si>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</si>
  <si>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</si>
  <si>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</si>
  <si>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</si>
  <si>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</si>
  <si>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</si>
  <si>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</si>
  <si>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</si>
  <si>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</si>
  <si>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</si>
  <si>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</si>
  <si>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</si>
  <si>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</si>
  <si>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</si>
  <si>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</si>
  <si>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</si>
  <si>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</si>
  <si>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</si>
  <si>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</si>
  <si>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</si>
  <si>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</si>
  <si>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</si>
  <si>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</si>
  <si>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</si>
  <si>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</si>
  <si>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</si>
  <si>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</si>
  <si>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</si>
  <si>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</si>
  <si>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</si>
  <si>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</si>
  <si>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</si>
  <si>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</si>
  <si>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</si>
  <si>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</si>
  <si>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</si>
  <si>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</si>
  <si>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</si>
  <si>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</si>
  <si>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</si>
  <si>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</si>
  <si>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</si>
  <si>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</si>
  <si>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</si>
  <si>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</si>
  <si>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</si>
  <si>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</si>
  <si>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</si>
  <si>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</si>
  <si>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</si>
  <si>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</si>
  <si>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</si>
  <si>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</si>
  <si>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</si>
  <si>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</si>
  <si>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</si>
  <si>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</si>
  <si>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</si>
  <si>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</si>
  <si>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</si>
  <si>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</si>
  <si>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</si>
  <si>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</si>
  <si>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</si>
  <si>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</si>
  <si>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</si>
  <si>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</si>
  <si>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</si>
  <si>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</si>
  <si>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</si>
  <si>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</si>
  <si>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</si>
  <si>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</si>
  <si>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</si>
  <si>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</si>
  <si>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</si>
  <si>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</si>
  <si>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</si>
  <si>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</si>
  <si>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</si>
  <si>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</si>
  <si>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</si>
  <si>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</si>
  <si>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</si>
  <si>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</si>
  <si>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</si>
  <si>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</si>
  <si>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</si>
  <si>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</si>
  <si>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</si>
  <si>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</si>
  <si>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</si>
  <si>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</si>
  <si>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</si>
  <si>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</si>
  <si>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</si>
  <si>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</si>
  <si>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</si>
  <si>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</si>
  <si>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</si>
  <si>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</si>
  <si>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</si>
  <si>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</si>
  <si>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</si>
  <si>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</si>
  <si>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</si>
  <si>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</si>
  <si>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</si>
  <si>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</si>
  <si>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</si>
  <si>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</si>
  <si>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</si>
  <si>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</si>
  <si>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</si>
  <si>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</si>
  <si>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</si>
  <si>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</si>
  <si>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</si>
  <si>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</si>
  <si>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</si>
  <si>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</si>
  <si>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</si>
  <si>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</si>
  <si>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</si>
  <si>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</si>
  <si>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</si>
  <si>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</si>
  <si>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</si>
  <si>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</si>
  <si>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</si>
  <si>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</si>
  <si>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</si>
  <si>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</si>
  <si>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</si>
  <si>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</si>
  <si>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</si>
  <si>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</si>
  <si>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</si>
  <si>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</si>
  <si>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</si>
  <si>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</si>
  <si>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</si>
  <si>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</si>
  <si>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</si>
  <si>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</si>
  <si>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</si>
  <si>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</si>
  <si>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</si>
  <si>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</si>
  <si>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</si>
  <si>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</si>
  <si>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</si>
  <si>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</si>
  <si>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</si>
  <si>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</si>
  <si>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</si>
  <si>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</si>
  <si>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</si>
  <si>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</si>
  <si>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</si>
  <si>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</si>
  <si>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</si>
  <si>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</si>
  <si>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</si>
  <si>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</si>
  <si>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</si>
  <si>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</si>
  <si>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</si>
  <si>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</si>
  <si>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</si>
  <si>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</si>
  <si>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</si>
  <si>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</si>
  <si>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</si>
  <si>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</si>
  <si>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</si>
  <si>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</si>
  <si>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</si>
  <si>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</si>
  <si>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</si>
  <si>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</si>
  <si>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</si>
  <si>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</si>
  <si>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</si>
  <si>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</si>
  <si>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</si>
  <si>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</si>
  <si>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</si>
  <si>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</si>
  <si>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</si>
  <si>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</si>
  <si>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</si>
  <si>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</si>
  <si>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</si>
  <si>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</si>
  <si>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</si>
  <si>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</si>
  <si>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</si>
  <si>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</si>
  <si>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</si>
  <si>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</si>
  <si>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</si>
  <si>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</si>
  <si>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</si>
  <si>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</si>
  <si>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</si>
  <si>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</si>
  <si>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</si>
  <si>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</si>
  <si>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</si>
  <si>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</si>
  <si>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</si>
  <si>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</si>
  <si>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</si>
  <si>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</si>
  <si>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</si>
  <si>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</si>
  <si>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</si>
  <si>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</si>
  <si>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</si>
  <si>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</si>
  <si>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</si>
  <si>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</si>
  <si>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</si>
  <si>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</si>
  <si>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</si>
  <si>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</si>
  <si>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</si>
  <si>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</si>
  <si>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</si>
  <si>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</si>
  <si>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</si>
  <si>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</si>
  <si>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</si>
  <si>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</si>
  <si>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</si>
  <si>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</si>
  <si>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</si>
  <si>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</si>
  <si>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</si>
  <si>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</si>
  <si>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</si>
  <si>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</si>
  <si>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</si>
  <si>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</si>
  <si>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</si>
  <si>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</si>
  <si>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</si>
  <si>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</si>
  <si>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</si>
  <si>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</si>
  <si>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</si>
  <si>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</si>
  <si>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</si>
  <si>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</si>
  <si>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</si>
  <si>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</si>
  <si>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</si>
  <si>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</si>
  <si>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</si>
  <si>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</si>
  <si>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</si>
  <si>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</si>
  <si>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</si>
  <si>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</si>
  <si>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</si>
  <si>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</si>
  <si>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</si>
  <si>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</si>
  <si>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</si>
  <si>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</si>
  <si>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</si>
  <si>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</si>
  <si>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</si>
  <si>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</si>
  <si>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</si>
  <si>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</si>
  <si>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</si>
  <si>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</si>
  <si>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</si>
  <si>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</si>
  <si>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</si>
  <si>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</si>
  <si>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</si>
  <si>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</si>
  <si>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</si>
  <si>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</si>
  <si>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</si>
  <si>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</si>
  <si>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</si>
  <si>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</si>
  <si>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</si>
  <si>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</si>
  <si>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</si>
  <si>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</si>
  <si>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</si>
  <si>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</si>
  <si>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</si>
  <si>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</si>
  <si>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</si>
  <si>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</si>
  <si>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</si>
  <si>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</si>
  <si>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</si>
  <si>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</si>
  <si>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</si>
  <si>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</si>
  <si>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</si>
  <si>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</si>
  <si>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</si>
  <si>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</si>
  <si>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</si>
  <si>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</si>
  <si>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</si>
  <si>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</si>
  <si>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</si>
  <si>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</si>
  <si>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</si>
  <si>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</si>
  <si>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</si>
  <si>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</si>
  <si>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</si>
  <si>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</si>
  <si>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</si>
  <si>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</si>
  <si>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</si>
  <si>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</si>
  <si>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</si>
  <si>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</si>
  <si>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</si>
  <si>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</si>
  <si>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</si>
  <si>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</si>
  <si>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</si>
  <si>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</si>
  <si>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</si>
  <si>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</si>
  <si>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</si>
  <si>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</si>
  <si>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</si>
  <si>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</si>
  <si>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</si>
  <si>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</si>
  <si>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</si>
  <si>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</si>
  <si>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</si>
  <si>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</si>
  <si>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</si>
  <si>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</si>
  <si>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</si>
  <si>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</si>
  <si>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</si>
  <si>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</si>
  <si>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</si>
  <si>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</si>
  <si>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</si>
  <si>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</si>
  <si>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</si>
  <si>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</si>
  <si>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</si>
  <si>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</si>
  <si>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</si>
  <si>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</si>
  <si>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</si>
  <si>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</si>
  <si>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</si>
  <si>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</si>
  <si>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</si>
  <si>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</si>
  <si>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</si>
  <si>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</si>
  <si>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</si>
  <si>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</si>
  <si>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</si>
  <si>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</si>
  <si>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</si>
  <si>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</si>
  <si>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</si>
  <si>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</si>
  <si>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</si>
  <si>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</si>
  <si>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</si>
  <si>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</si>
  <si>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</si>
  <si>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</si>
  <si>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</si>
  <si>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</si>
  <si>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</si>
  <si>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</si>
  <si>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</si>
  <si>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</si>
  <si>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</si>
  <si>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</si>
  <si>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</si>
  <si>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</si>
  <si>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</si>
  <si>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</si>
  <si>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</si>
  <si>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</si>
  <si>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</si>
  <si>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</si>
  <si>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</si>
  <si>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</si>
  <si>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</si>
  <si>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</si>
  <si>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</si>
  <si>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</si>
  <si>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</si>
  <si>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</si>
  <si>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</si>
  <si>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</si>
  <si>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</si>
  <si>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</si>
  <si>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</si>
  <si>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</si>
  <si>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</si>
  <si>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</si>
  <si>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</si>
  <si>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</si>
  <si>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</si>
  <si>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</si>
  <si>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</si>
  <si>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</si>
  <si>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</si>
  <si>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</si>
  <si>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</si>
  <si>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</si>
  <si>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</si>
  <si>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</si>
  <si>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</si>
  <si>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</si>
  <si>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</si>
  <si>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</si>
  <si>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</si>
  <si>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</si>
  <si>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</si>
  <si>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</si>
  <si>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</si>
  <si>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</si>
  <si>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</si>
  <si>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</si>
  <si>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</si>
  <si>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</si>
  <si>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</si>
  <si>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</si>
  <si>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</si>
  <si>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</si>
  <si>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</si>
  <si>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</si>
  <si>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</si>
  <si>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</si>
  <si>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</si>
  <si>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</si>
  <si>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</si>
  <si>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</si>
  <si>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</si>
  <si>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</si>
  <si>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</si>
  <si>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</si>
  <si>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</si>
  <si>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</si>
  <si>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</si>
  <si>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</si>
  <si>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</si>
  <si>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</si>
  <si>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</si>
  <si>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</si>
  <si>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</si>
  <si>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</si>
  <si>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</si>
  <si>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</si>
  <si>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</si>
  <si>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</si>
  <si>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</si>
  <si>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</si>
  <si>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</si>
  <si>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</si>
  <si>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</si>
  <si>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</si>
  <si>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</si>
  <si>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</si>
  <si>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</si>
  <si>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</si>
  <si>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</si>
  <si>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</si>
  <si>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</si>
  <si>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</si>
  <si>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</si>
  <si>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</si>
  <si>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</si>
  <si>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</si>
  <si>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</si>
  <si>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</si>
  <si>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</si>
  <si>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</si>
  <si>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</si>
  <si>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</si>
  <si>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</si>
  <si>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</si>
  <si>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</si>
  <si>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</si>
  <si>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</si>
  <si>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</si>
  <si>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</si>
  <si>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</si>
  <si>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</si>
  <si>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</si>
  <si>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</si>
  <si>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</si>
  <si>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</si>
  <si>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</si>
  <si>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</si>
  <si>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</si>
  <si>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</si>
  <si>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</si>
  <si>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</si>
  <si>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</si>
  <si>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</si>
  <si>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</si>
  <si>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</si>
  <si>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</si>
  <si>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</si>
  <si>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</si>
  <si>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</si>
  <si>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</si>
  <si>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</si>
  <si>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</si>
  <si>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</si>
  <si>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</si>
  <si>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</si>
  <si>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</si>
  <si>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</si>
  <si>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</si>
  <si>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</si>
  <si>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</si>
  <si>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</si>
  <si>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</si>
  <si>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</si>
  <si>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</si>
  <si>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</si>
  <si>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</si>
  <si>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</si>
  <si>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</si>
  <si>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</si>
  <si>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</si>
  <si>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</si>
  <si>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</si>
  <si>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</si>
  <si>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</si>
  <si>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</si>
  <si>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</si>
  <si>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</si>
  <si>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</si>
  <si>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</si>
  <si>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</si>
  <si>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</si>
  <si>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</si>
  <si>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</si>
  <si>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</si>
  <si>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</si>
  <si>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</si>
  <si>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</si>
  <si>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</si>
  <si>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</si>
  <si>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</si>
  <si>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</si>
  <si>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</si>
  <si>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</si>
  <si>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</si>
  <si>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</si>
  <si>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</si>
  <si>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</si>
  <si>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</si>
  <si>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</si>
  <si>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</si>
  <si>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</si>
  <si>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</si>
  <si>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</si>
  <si>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</si>
  <si>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</si>
  <si>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</si>
  <si>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</si>
  <si>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</si>
  <si>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</si>
  <si>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</si>
  <si>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</si>
  <si>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</si>
  <si>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</si>
  <si>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</si>
  <si>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</si>
  <si>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</si>
  <si>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</si>
  <si>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</si>
  <si>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</si>
  <si>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</si>
  <si>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</si>
  <si>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</si>
  <si>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</si>
  <si>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</si>
  <si>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</si>
  <si>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</si>
  <si>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</si>
  <si>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</si>
  <si>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</si>
  <si>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</si>
  <si>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</si>
  <si>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</si>
  <si>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</si>
  <si>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</si>
  <si>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</si>
  <si>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</si>
  <si>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</si>
  <si>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</si>
  <si>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</si>
  <si>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</si>
  <si>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</si>
  <si>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</si>
  <si>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</si>
  <si>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</si>
  <si>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</si>
  <si>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</si>
  <si>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</si>
  <si>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</si>
  <si>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</si>
  <si>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</si>
  <si>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</si>
  <si>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</si>
  <si>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</si>
  <si>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ROKIŠKIO RAJONO VIETOS VEIKLOS GRUPĖS VIETOS PLĖTROS STRATEGIJOS PRIEMONĘ „PRIVATAUS VERSLO STIPRINIMAS VVG TERITORIJOJE“ Nr.ROKI-LEADER-20VVG-03-02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</si>
</sst>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25">
      <c r="A86" t="str">
        <f>IF(ParamosIšmokėjimoBūdai[[#This Row],[Taikymas]]="Taip",ParamosIšmokėjimoBūdai[[#This Row],[Būdas]],"")</f>
        <v/>
      </c>
      <c r="B86" s="111" t="str">
        <f>_xlfn.XLOOKUP(ParamosIšmokėjimoBūdai[[#This Row],[Būdas]],Lentelė5[Naudojami paramos išmokėjimo būdai],Lentelė5[Pasirinkti])</f>
        <v>Ne</v>
      </c>
      <c r="C86" t="s">
        <v>347</v>
      </c>
    </row>
    <row r="87" spans="1:3" x14ac:dyDescent="0.25">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zoomScale="120" zoomScaleNormal="120" workbookViewId="0">
      <selection activeCell="C18" sqref="C18"/>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75" x14ac:dyDescent="0.25">
      <c r="B6" s="89" t="s">
        <v>684</v>
      </c>
      <c r="C6" s="267" t="s">
        <v>1052</v>
      </c>
    </row>
    <row r="8" spans="2:5" x14ac:dyDescent="0.25">
      <c r="C8" s="422"/>
    </row>
    <row r="9" spans="2:5" x14ac:dyDescent="0.25">
      <c r="B9" s="413" t="s">
        <v>1006</v>
      </c>
      <c r="C9" s="413" t="s">
        <v>984</v>
      </c>
    </row>
    <row r="12" spans="2:5" x14ac:dyDescent="0.25">
      <c r="B12" s="89" t="s">
        <v>424</v>
      </c>
      <c r="C12" s="88">
        <v>45663</v>
      </c>
    </row>
    <row r="13" spans="2:5" x14ac:dyDescent="0.25">
      <c r="B13" s="89" t="s">
        <v>237</v>
      </c>
      <c r="C13" s="88">
        <v>45709</v>
      </c>
    </row>
    <row r="14" spans="2:5" ht="30" x14ac:dyDescent="0.25">
      <c r="B14" s="89" t="s">
        <v>296</v>
      </c>
      <c r="C14" s="87">
        <v>36</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998</v>
      </c>
    </row>
    <row r="32" spans="2:3" x14ac:dyDescent="0.25">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7"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ROKIŠKIO RAJONO VIETOS VEIKLOS GRUPĖS VIETOS PLĖTROS STRATEGIJOS PRIEMONĘ „PRIVATAUS VERSLO STIPRINIMAS VVG TERITORIJOJE“ Nr.ROKI-LEADER-20VVG-03-02</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e">
        <f ca="1">_xlfn.CONCAT("Vėliausia projekto įgyvendinimo pabaigos data: ", TEXT(IF(Parametrai!$C$16&lt;&gt;0, MIN(Parametrai!$C$16, EDATE($C$17, Parametrai!$C$14)-1), EDATE($C$17, Parametrai!$C$14)-1), "yyyy-mm-dd"))</f>
        <v>#NAME?</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28"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76.5"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A79" zoomScale="130" zoomScaleNormal="130" workbookViewId="0">
      <selection activeCell="H11" sqref="H1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9"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A16"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abSelected="1" topLeftCell="B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I21" sqref="I21"/>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54.5" customHeight="1" x14ac:dyDescent="0.25">
      <c r="B12" s="538" t="s">
        <v>688</v>
      </c>
      <c r="C12" s="538"/>
      <c r="D12" s="538"/>
      <c r="E12" s="538"/>
      <c r="F12" s="538"/>
      <c r="G12" s="538"/>
      <c r="H12" s="538"/>
      <c r="I12" s="538"/>
      <c r="J12" s="538"/>
      <c r="K12" s="538"/>
      <c r="L12" s="538"/>
      <c r="N12" s="312"/>
    </row>
    <row r="13" spans="1:15" ht="63.7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90" customHeight="1" x14ac:dyDescent="0.25">
      <c r="B15" s="538" t="s">
        <v>1047</v>
      </c>
      <c r="C15" s="538"/>
      <c r="D15" s="538"/>
      <c r="E15" s="538"/>
      <c r="F15" s="538"/>
      <c r="G15" s="538"/>
      <c r="H15" s="538"/>
      <c r="I15" s="538"/>
      <c r="J15" s="538"/>
      <c r="K15" s="538"/>
      <c r="L15" s="538"/>
      <c r="N15" s="312"/>
    </row>
    <row r="16" spans="1:15" ht="59.2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t="str">
        <f ca="1">IF(I3="Pradžios metai",YEAR('1'!$E$22),IF((YEAR('1'!$C$11)-1)+COUNT($C4:H4)&gt;YEAR('1'!$C$18)+Parametrai!$C$15,"-",(YEAR('1'!$C$11)-1)+COUNT($C4:H4)))</f>
        <v>-</v>
      </c>
      <c r="J4" s="68" t="str">
        <f ca="1">IF(J3="Pradžios metai",YEAR('1'!$E$22),IF((YEAR('1'!$C$11)-1)+COUNT($C4:I4)&gt;YEAR('1'!$C$18)+Parametrai!$C$15,"-",(YEAR('1'!$C$11)-1)+COUNT($C4:I4)))</f>
        <v>-</v>
      </c>
      <c r="K4" s="68" t="str">
        <f ca="1">IF(K3="Pradžios metai",YEAR('1'!$E$22),IF((YEAR('1'!$C$11)-1)+COUNT($C4:J4)&gt;YEAR('1'!$C$18)+Parametrai!$C$15,"-",(YEAR('1'!$C$11)-1)+COUNT($C4:J4)))</f>
        <v>-</v>
      </c>
      <c r="L4" s="68" t="str">
        <f ca="1">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37.65" customHeight="1" x14ac:dyDescent="0.25">
      <c r="B10" s="538" t="s">
        <v>688</v>
      </c>
      <c r="C10" s="538"/>
      <c r="D10" s="538"/>
      <c r="E10" s="538"/>
      <c r="F10" s="538"/>
      <c r="G10" s="538"/>
      <c r="H10" s="538"/>
      <c r="I10" s="538"/>
      <c r="J10" s="538"/>
      <c r="K10" s="538"/>
      <c r="L10" s="538"/>
      <c r="N10" s="312"/>
    </row>
    <row r="11" spans="1:15" ht="50.6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76.349999999999994"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2024-11-19T14:09:35Z</dcterms:modified>
</cp:coreProperties>
</file>